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20" documentId="13_ncr:1_{716A30AA-B307-4B9A-B84F-41A03E35D1A3}" xr6:coauthVersionLast="47" xr6:coauthVersionMax="47" xr10:uidLastSave="{3E203054-D191-4B62-B61E-91C5BB41D47D}"/>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<sst xmlns="http://schemas.openxmlformats.org/spreadsheetml/2006/main" count="277" uniqueCount="264">
  <si>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</si>
  <si>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</si>
  <si>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</si>
  <si>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</si>
  <si>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</si>
  <si>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</si>
  <si>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</si>
  <si>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</si>
  <si>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</si>
  <si>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</si>
  <si>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</si>
  <si>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</si>
  <si>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</si>
  <si>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</si>
  <si>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</si>
  <si>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</si>
  <si>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</si>
  <si>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</si>
  <si>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</si>
  <si>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</si>
  <si>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</si>
  <si>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</si>
  <si>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</si>
  <si>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</si>
  <si>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</si>
  <si>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</si>
  <si>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</si>
  <si>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</si>
  <si>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</si>
  <si>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</si>
  <si>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</si>
  <si>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</si>
  <si>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</si>
  <si>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</si>
  <si>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</si>
  <si>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</si>
  <si>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</si>
  <si>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</si>
  <si>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</si>
  <si>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</si>
  <si>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</si>
  <si>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</si>
  <si>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</si>
  <si>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</si>
  <si>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</si>
  <si>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</si>
  <si>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</si>
  <si>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</si>
  <si>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</si>
  <si>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</si>
  <si>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</si>
  <si>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</si>
  <si>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</si>
  <si>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</si>
  <si>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</si>
  <si>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</si>
  <si>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</si>
  <si>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</si>
  <si>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</si>
  <si>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</si>
  <si>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</si>
  <si>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</si>
  <si>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</si>
  <si>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</si>
  <si>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</si>
  <si>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</si>
  <si>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</si>
  <si>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</si>
  <si>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</si>
  <si>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</si>
  <si>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</si>
  <si>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</si>
  <si>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</si>
  <si>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</si>
  <si>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</si>
  <si>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</si>
  <si>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</si>
  <si>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</si>
  <si>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</si>
  <si>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</si>
  <si>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</si>
  <si>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</si>
  <si>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</si>
  <si>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</si>
  <si>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</si>
  <si>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</si>
  <si>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</si>
  <si>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</si>
  <si>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</si>
  <si>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</si>
  <si>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</si>
  <si>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</si>
  <si>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</si>
  <si>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</si>
  <si>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</si>
  <si>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</si>
  <si>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</si>
  <si>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</si>
  <si>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</si>
  <si>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</si>
  <si>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</si>
  <si>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</si>
  <si>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</si>
  <si>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</si>
  <si>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</si>
  <si>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</si>
  <si>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</si>
  <si>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</si>
  <si>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</si>
  <si>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</si>
  <si>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</si>
  <si>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</si>
  <si>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</si>
  <si>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</si>
  <si>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</si>
  <si>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</si>
  <si>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</si>
  <si>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</si>
  <si>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</si>
  <si>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</si>
  <si>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</si>
  <si>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</si>
  <si>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</si>
  <si>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</si>
  <si>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</si>
  <si>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</si>
  <si>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</si>
  <si>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</si>
  <si>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</si>
  <si>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</si>
  <si>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</si>
  <si>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</si>
  <si>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</si>
  <si>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</si>
  <si>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</si>
  <si>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</si>
  <si>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</si>
  <si>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</si>
  <si>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</si>
  <si>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</si>
  <si>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</si>
  <si>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</si>
  <si>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</si>
  <si>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</si>
  <si>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</si>
  <si>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</si>
  <si>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</si>
  <si>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</si>
  <si>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</si>
  <si>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</si>
  <si>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</si>
  <si>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</si>
  <si>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</si>
  <si>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</si>
  <si>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</si>
  <si>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</si>
  <si>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</si>
  <si>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</si>
  <si>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</si>
  <si>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</si>
  <si>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</si>
  <si>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</si>
  <si>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</si>
  <si>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</si>
  <si>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</si>
  <si>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</si>
  <si>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</si>
  <si>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</si>
  <si>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</si>
  <si>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</si>
  <si>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</si>
  <si>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</si>
  <si>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</si>
  <si>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</si>
  <si>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</si>
  <si>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</si>
  <si>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</si>
  <si>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</si>
  <si>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</si>
  <si>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</si>
  <si>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</si>
  <si>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</si>
  <si>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</si>
  <si>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</si>
  <si>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</si>
  <si>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</si>
  <si>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</si>
  <si>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</si>
  <si>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</si>
  <si>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</si>
  <si>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</si>
  <si>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</si>
  <si>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</si>
  <si>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</si>
  <si>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</si>
  <si>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</si>
  <si>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</si>
  <si>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</si>
  <si>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</si>
  <si>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</si>
  <si>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</si>
  <si>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</si>
  <si>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</si>
  <si>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</si>
  <si>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</si>
  <si>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</si>
  <si>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</si>
  <si>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</si>
  <si>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</si>
  <si>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</si>
  <si>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</si>
  <si>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</si>
  <si>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</si>
  <si>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</si>
  <si>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</si>
  <si>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</si>
  <si>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</si>
  <si>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</si>
  <si>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</si>
  <si>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</si>
  <si>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</si>
  <si>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</si>
  <si>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Majorité des actifs : accès difficile → logements anciens, vétustes  et énergivores, nécessitant des travaux importants, souvent écartés par les acteurs institutionnels.</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</si>
  <si>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</si>
  <si>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</si>
  <si>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</si>
  <si>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</si>
  <si>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</si>
  <si>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Oui la SCPI a un triple objectif affiché : rendement, transition énergétique (amélioration du DPE), lutte contre le mal-logement. Présent dans les bulletins d'information trimestriels, la plaquette commericale, les rapports annuels ainsi que les rapports ESG.</t>
  </si>
  <si>
    <t>Le suivi des évolutions des performances extrafinancière est réalisé pour 100% des actifs qui constituent le parc immobilier de la SCPI.</t>
  </si>
  <si>
    <t>Oui, les résultats sont rendus publique sur le site internet de la société de gestion (kyaneosam.com), notamment les informations extra-financières et les exemples de rénovations.</t>
  </si>
  <si>
    <t>Oui, les résultats sont communiqués annuellement aux investisseurs via le rapport annuel et le rapport ESG. Ils concernent 100% des actifs de la SCPI. Ces supports présentent les travaux effectués sur les logmeents ainsi que des exemples « avant/après ».</t>
  </si>
  <si>
    <t>Les actions mises en œuvre reposent sur un processus systématique : DPE à l'acquisition,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</si>
  <si>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Apport de capital flexible : en ciblant des logements anciens délaissés, la SCPI investit des montants significatifs de travaux (au moins 25 % du coût de l'opération),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</si>
  <si>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 xml:space="preserve">Les résultats dépendent de facteurs externes tels que l’évolution de la réglementation (Loi Climat et résilience : interdiction de louer des passoires thermiques) ou la hausse du coût de l’énergie. </t>
  </si>
  <si>
    <t>Oui. Les résultats publiés au public (rapport annuel, rapport ESG, site internet) permettent une comparaison avec les objectifs fixés ex ante :
Les objectifs initiaux sont définis sur la base du dispositif Denormandie.
Les résultats obtenus (amélioration du DPE) sont présentés et comparés aux objectifs de départ.
Cette comparaison est communiquée aux investisseurs et au public afin de suivre la progression concrète de la SCPI.</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</si>
  <si>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</si>
  <si>
    <t>Capital flexible : les travaux représentent à minima 25% de la valeur d’acquisition des immeubles, un niveau supérieur à celui pratiqué par la majorité des SCPI, ce qui permet d’atteindre des rénovations énergétiques complètes.
Développement d’un marché sous-financé : la SCPI cible des actifs résidentiels anciens, dans les communes éligibles au dispositif Denormandie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</si>
  <si>
    <t>La SCPI Kyaneos Denormandie 2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Denormandie 2 sont rattachés au cadre de référence des 17 Objectifs de Développement Durable (ODD) des Nations Unies, en particulier :
ODD 7 – Énergie propre et d’un coût abordable : amélioration de la performance énergétique des logements d'au moins 20%.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</si>
  <si>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Chaque actif acquis par la SCPI Kyaneos Denormandie 2 fait l’objet d’un diagnostic de performance énergétique (DPE) dès son acquisition, afin d’évaluer précisément son état initial.
À l’issue des travaux de rénovation, un nouveau DPE est réalisé pour mesurer les améliorations obtenues, tant sur le plan de la performance énergétique que du confort des occupants.
Les travaux entrepris visent systématiquement à réduire la consommation énergétique des logements et à améliorer les conditions de vie des locataires, en intervenant sur des postes tels que :
- l’isolation des combles et des murs périphériques,
- le remplacement des menuiseries pour installer un double vitrage,
- la mise en place d’un chauffage performant (pompe à chaleur ou énergie renouvelable),
- l’installation d’une ventilation adaptée (VMC),
- et la rénovation complète des pièces d’eau, de l’électricité et de la plomberie.
Ainsi, Kyaneos Denormandie 2 décline à l’échelle de chaque actif les ambitions globales de la SCPI : participer à la transition énergétique du parc résidentiel français tout en améliorant durablement le confort des locataires.</t>
  </si>
  <si>
    <t>Kyaneos Denormandie 2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</si>
  <si>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Denormandie 2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dans les villes éligibles au dispositif Denormandie,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</si>
  <si>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Denormandie 2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</si>
  <si>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L’action de Kyaneos Denormandie 2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</si>
  <si>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Kyaneos Denormandie 2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</si>
  <si>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100% des actifs sous gestion sont investis dans des émetteurs qui répondent exactement au objectifs et à la stratégie poursuivis par la SCPI. Kyaneos Denormandie 2 sélectionne ses actifs selon une logique entièrement alignée avec sa stratégie d’impact et situé dans des villes éligibles au dispositif Denormandie.
Ciblage systématique : la SCPI concentre ses investissements sur des immeubles résidentiels anciens, souvent énergivores ou vétustes, présentant un fort potentiel d’amélioration énergétique et sociale situé dans des villes éligibles au dispositif Denormandie.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</si>
  <si>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Oui, Kyaneos Denormandie 2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(à minima 25 % de la valeur d’achat), permettant d’améliorer de façon significative le diagnostic de performance énergétique (20%).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</si>
  <si>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Kyaneos Denormandie 2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</si>
  <si>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Denormandie 2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</si>
  <si>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Kyaneos Denormandie 2 est un véhicule d’investissement de long terme (durée de placement de 18 ans). Les arbitrages sont décidés en tenant compte de la pérennité des améliorations apportées aux actifs. Lors de la revente, l’analyse intègre la qualité énergétique et sociale des immeubles, garantissant la continuité de l’impact.</t>
  </si>
  <si>
    <t>Oui, Kyaneos Denormandie 2 assure un suivi régulier de ses résultats pour 100% de ses actifs.
Objectifs ex ante : dès l’acquisition, chaque actif fait l’objet d’un audit, avec un objectif défini (par exemple répondre à notre cahier des charges en terme de rénovation).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</si>
  <si>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Oui, dans le cadre du dispositif Denormandie, Kyaneos Denormandie 2 structure le suivi de ses investissements autour de deux niveaux d’analyse : les outputs, qui mesurent les réalisations concrètes, et les outcomes, qui traduisent les effets durables du programme sur le parc résidentiel et les locataires.
Outputs (réalisations) : nombre de logements acquis et rénovés dans des communes éligibles au dispositif Denormandie, montant total des travaux réalisés, représentant au moins 25 % du coût global de l’opération, Réalisation d’un DPE avant et après travaux, afin de mesurer le gain énergétique obtenu, respect des exigences techniques du dispositif  (amélioration de la performance énergétique d’au moins 20 %).
Outcomes (changements générés) : amélioration significative du DPE des logements rénovés, traduisant une baisse mesurable de la consommation énergétique et des émissions de gaz à effet de serre. Réduction des charges globales logement + énergie pour les locataires, contribuant à un logement plus abordable et plus sain. Remise sur le marché de logements auparavant vacants ou vétustes, participant à la revitalisation des centres-villes et à la lutte contre l’habitat indigne. Amélioration du confort et de la qualité de vie, grâce à la rénovation des installations essentielles (chauffage, isolation, électricité, plomberie, ventilation, pièces d’eau).</t>
  </si>
  <si>
    <t>Oui. Kyaneos Denormandie 2 mesure l’additionnalité en comparant l’état initial des logements (DPE avant acquisition et après travaux) à leur performance après rénovation.
Avant travaux : logements vétustes, souvent classés E/F/G, charges énergétiques élevées.
Après travaux : amélioration de plusieurs classes DPE (entre A et C), baisse significative des consommations et charges, remise sur le marché de logements décents.</t>
  </si>
  <si>
    <t xml:space="preserve">Kyaneos Denormandie 2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</si>
  <si>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Denormandie 2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</si>
  <si>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Denormandie 2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</si>
  <si>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Oui. Kyaneos Denormandie 2 dispose de procédures internes et de contrôles externes :
Interne : suivi des travaux et des DPE par les équipes de gestion, reporting dans les bulletins et le rapport annuel.
Externe : audits réglementaires (DPE, conformité), commissaires aux comptes.</t>
  </si>
  <si>
    <t>Les résultats observés au niveau des actifs immobiliers confirment l’atteinte des objectifs de transformation durable fixés par Kyaneos Denormandie 2.
Les travaux réalisés, représentant à minima 25 % du coût global des opérations, ont permis une amélioration du DPE sur plus de 70 % du portefeuille, traduisant une réelle baisse de la consommation énergétique et une hausse du confort des locataires. Ces rénovations contribuent également à la remise sur le marché de logements vacants ou vétustes et à la revitalisation des centres-villes. L’ensemble des résultats et indicateurs détaillés est présenté dans le rapport annuel de la SCPI et ses bulletins d’information trimestriels.</t>
  </si>
  <si>
    <t>Kyaneos Denormandie 2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 l'amélioration des DPE, qui sont renseignés pour chaque actif et consolidés dans le rapport ESG. Ils montrent une réduction effective et significative des externalités négatives pour une grande majorité du portefeuille.</t>
  </si>
  <si>
    <t>Le potentiel d’impact de Kyaneos Denormandie 2 est communiqué de manière régulière, claire et pédagogique aux épargnants et investisseurs :
Plaquette commerciale : présentation de la stratégie d’investissement et du dispositif Denormandie qui structurent la démarche d’impact.
Rapport ESG annuel : détail de la méthodologie, des objectifs fixés (amélioration du DPE d'au moins 20 %)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</si>
  <si>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Oui, Kyaneos Denormandie 2 publie chaque année un rapport ESG qui constitue un rapport d’impact complet :
Présentation de la méthodologie (amélioration du DPE).
Exemples concrets « avant/après » illustrant l’impact social et environnemental.
Ce rapport est public et accessible sur le site de la société de gestion.</t>
  </si>
  <si>
    <t>La stratégie d’investissement de la SCPI Kyaneos Denormandie 2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Denormandie 2.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</si>
  <si>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Non, Kyaneos Denormandie 2 ne met pas en place de mécanisme de partage direct des revenus avec des associations ou projets sociaux externes.</t>
  </si>
  <si>
    <t>Non, Kyaneos Denormandie 2 n'organise pas d'évènements de sensibilisation à l'impact auprès des locataires de ses actifs.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</si>
</sst>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7" fillId="8"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right" vertical="center" wrapText="1"/>
      <protection locked="0"/>
    </xf>
    <xf numFmtId="0" fontId="7" fillId="11" borderId="3"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Normal="100" workbookViewId="0">
      <pane xSplit="1" ySplit="5" topLeftCell="D6" activePane="bottomRight" state="frozen"/>
      <selection activeCell="A5" sqref="A5"/>
      <selection pane="topRight" activeCell="B5" sqref="B5"/>
      <selection pane="bottomLeft" activeCell="A9" sqref="A9"/>
      <selection pane="bottomRight" activeCell="J50" sqref="J50"/>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81.8164062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08" t="s">
        <v>133</v>
      </c>
      <c r="C1" s="108"/>
      <c r="D1" s="109" t="s">
        <v>125</v>
      </c>
      <c r="E1" s="109"/>
      <c r="F1" s="12"/>
      <c r="G1" s="12"/>
      <c r="H1" s="12"/>
      <c r="I1" s="12"/>
      <c r="J1" s="12"/>
      <c r="K1" s="12"/>
      <c r="L1" s="12"/>
    </row>
    <row r="2" spans="1:14" ht="15" x14ac:dyDescent="0.35">
      <c r="A2" s="126" t="s">
        <v>0</v>
      </c>
      <c r="B2" s="114" t="s">
        <v>9</v>
      </c>
      <c r="C2" s="114"/>
      <c r="D2" s="114"/>
      <c r="E2" s="114"/>
      <c r="F2" s="1"/>
      <c r="G2" s="2"/>
      <c r="H2" s="114" t="s">
        <v>57</v>
      </c>
      <c r="I2" s="114"/>
      <c r="J2" s="114" t="s">
        <v>58</v>
      </c>
      <c r="K2" s="114" t="s">
        <v>59</v>
      </c>
      <c r="L2" s="128" t="s">
        <v>60</v>
      </c>
      <c r="N2" s="110" t="s">
        <v>10</v>
      </c>
    </row>
    <row r="3" spans="1:14" ht="15.5" thickBot="1" x14ac:dyDescent="0.4">
      <c r="A3" s="127"/>
      <c r="B3" s="5">
        <v>0</v>
      </c>
      <c r="C3" s="5">
        <v>1</v>
      </c>
      <c r="D3" s="5">
        <v>2</v>
      </c>
      <c r="E3" s="5">
        <v>3</v>
      </c>
      <c r="F3" s="5"/>
      <c r="G3" s="6"/>
      <c r="H3" s="115"/>
      <c r="I3" s="115"/>
      <c r="J3" s="115"/>
      <c r="K3" s="115"/>
      <c r="L3" s="129"/>
      <c r="N3" s="111"/>
    </row>
    <row r="4" spans="1:14" ht="15.5" thickBot="1" x14ac:dyDescent="0.4">
      <c r="A4" s="7"/>
      <c r="B4" s="3"/>
      <c r="C4" s="3"/>
      <c r="D4" s="3"/>
      <c r="E4" s="3"/>
      <c r="F4" s="3"/>
      <c r="G4" s="3"/>
      <c r="H4" s="4"/>
      <c r="I4" s="4"/>
      <c r="J4" s="4"/>
      <c r="K4" s="4"/>
      <c r="L4" s="13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228</v>
      </c>
    </row>
    <row r="10" spans="1:14" ht="12" customHeight="1" x14ac:dyDescent="0.35">
      <c r="J10" s="15"/>
      <c r="K10" s="16"/>
      <c r="L10" s="17"/>
    </row>
    <row r="11" spans="1:14" ht="316.5" customHeight="1" x14ac:dyDescent="0.35">
      <c r="A11" s="83" t="s">
        <v>66</v>
      </c>
      <c r="B11" s="52" t="s">
        <v>13</v>
      </c>
      <c r="C11" s="52" t="s">
        <v>67</v>
      </c>
      <c r="D11" s="51" t="s">
        <v>65</v>
      </c>
      <c r="E11" s="51"/>
      <c r="F11" s="51"/>
      <c r="G11" s="52"/>
      <c r="H11" s="52">
        <v>1</v>
      </c>
      <c r="I11" s="52"/>
      <c r="J11" s="77">
        <v>2</v>
      </c>
      <c r="K11" s="53">
        <f>H11*J11</f>
        <v>2</v>
      </c>
      <c r="L11" s="70">
        <v>2</v>
      </c>
      <c r="N11" s="18" t="s">
        <v>238</v>
      </c>
    </row>
    <row r="12" spans="1:14" ht="11.5" customHeight="1" x14ac:dyDescent="0.35">
      <c r="C12" s="12"/>
      <c r="D12" s="12"/>
      <c r="E12" s="12"/>
      <c r="F12" s="12"/>
      <c r="K12" s="19"/>
      <c r="L12" s="20"/>
    </row>
    <row r="13" spans="1:14" ht="180.5" customHeight="1" x14ac:dyDescent="0.35">
      <c r="A13" s="83" t="s">
        <v>139</v>
      </c>
      <c r="B13" s="84" t="s">
        <v>140</v>
      </c>
      <c r="C13" s="84" t="s">
        <v>141</v>
      </c>
      <c r="D13" s="84" t="s">
        <v>142</v>
      </c>
      <c r="E13" s="51"/>
      <c r="F13" s="51"/>
      <c r="G13" s="52"/>
      <c r="H13" s="52">
        <v>1</v>
      </c>
      <c r="I13" s="52"/>
      <c r="J13" s="77">
        <v>2</v>
      </c>
      <c r="K13" s="53">
        <f>H13*J13</f>
        <v>2</v>
      </c>
      <c r="L13" s="70">
        <v>2</v>
      </c>
      <c r="N13" s="18" t="s">
        <v>239</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17.65" customHeight="1" x14ac:dyDescent="0.35">
      <c r="A17" s="86" t="s">
        <v>101</v>
      </c>
      <c r="B17" s="91" t="s">
        <v>23</v>
      </c>
      <c r="C17" s="92" t="s">
        <v>144</v>
      </c>
      <c r="D17" s="92" t="s">
        <v>145</v>
      </c>
      <c r="E17" s="55"/>
      <c r="F17" s="55"/>
      <c r="G17" s="54"/>
      <c r="H17" s="54">
        <v>0</v>
      </c>
      <c r="I17" s="54"/>
      <c r="J17" s="77">
        <v>0</v>
      </c>
      <c r="K17" s="80">
        <f>H17*J17</f>
        <v>0</v>
      </c>
      <c r="L17" s="82"/>
      <c r="N17" s="18" t="s">
        <v>240</v>
      </c>
    </row>
    <row r="18" spans="1:14" x14ac:dyDescent="0.35">
      <c r="C18" s="12"/>
      <c r="D18" s="12"/>
      <c r="E18" s="12"/>
      <c r="F18" s="12"/>
      <c r="K18" s="19"/>
      <c r="L18" s="20"/>
    </row>
    <row r="19" spans="1:14" ht="176.5" customHeight="1" x14ac:dyDescent="0.35">
      <c r="A19" s="83" t="s">
        <v>146</v>
      </c>
      <c r="B19" s="51" t="s">
        <v>79</v>
      </c>
      <c r="C19" s="51"/>
      <c r="D19" s="56" t="s">
        <v>100</v>
      </c>
      <c r="E19" s="51"/>
      <c r="F19" s="51"/>
      <c r="G19" s="52"/>
      <c r="H19" s="52">
        <v>1</v>
      </c>
      <c r="I19" s="52"/>
      <c r="J19" s="77">
        <v>2</v>
      </c>
      <c r="K19" s="53">
        <f>H19*J19</f>
        <v>2</v>
      </c>
      <c r="L19" s="70">
        <v>2</v>
      </c>
      <c r="N19" s="18" t="s">
        <v>241</v>
      </c>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t="s">
        <v>242</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232</v>
      </c>
    </row>
    <row r="28" spans="1:14" ht="11.5" customHeight="1" x14ac:dyDescent="0.35">
      <c r="B28" s="12"/>
      <c r="D28" s="12"/>
      <c r="E28" s="12"/>
      <c r="F28" s="12"/>
      <c r="H28" s="24"/>
      <c r="K28" s="19"/>
    </row>
    <row r="29" spans="1:14" ht="25" customHeight="1" x14ac:dyDescent="0.35">
      <c r="A29" s="112" t="s">
        <v>151</v>
      </c>
      <c r="B29" s="113" t="s">
        <v>16</v>
      </c>
      <c r="C29" s="113" t="s">
        <v>152</v>
      </c>
      <c r="D29" s="113" t="s">
        <v>40</v>
      </c>
      <c r="E29" s="113" t="s">
        <v>41</v>
      </c>
      <c r="F29" s="59"/>
      <c r="G29" s="52"/>
      <c r="H29" s="136">
        <v>1</v>
      </c>
      <c r="I29" s="52"/>
      <c r="J29" s="120">
        <v>2</v>
      </c>
      <c r="K29" s="123">
        <f>H29*J29</f>
        <v>2</v>
      </c>
      <c r="L29" s="116">
        <v>3</v>
      </c>
      <c r="N29" s="119" t="s">
        <v>233</v>
      </c>
    </row>
    <row r="30" spans="1:14" x14ac:dyDescent="0.35">
      <c r="A30" s="112"/>
      <c r="B30" s="113"/>
      <c r="C30" s="113"/>
      <c r="D30" s="113"/>
      <c r="E30" s="113"/>
      <c r="F30" s="59"/>
      <c r="G30" s="52"/>
      <c r="H30" s="136"/>
      <c r="I30" s="52"/>
      <c r="J30" s="121"/>
      <c r="K30" s="124"/>
      <c r="L30" s="117"/>
      <c r="N30" s="119"/>
    </row>
    <row r="31" spans="1:14" x14ac:dyDescent="0.35">
      <c r="A31" s="112"/>
      <c r="B31" s="113"/>
      <c r="C31" s="113"/>
      <c r="D31" s="113"/>
      <c r="E31" s="113"/>
      <c r="F31" s="59"/>
      <c r="G31" s="52"/>
      <c r="H31" s="136"/>
      <c r="I31" s="52"/>
      <c r="J31" s="121"/>
      <c r="K31" s="124"/>
      <c r="L31" s="117"/>
      <c r="N31" s="119"/>
    </row>
    <row r="32" spans="1:14" x14ac:dyDescent="0.35">
      <c r="A32" s="112"/>
      <c r="B32" s="113"/>
      <c r="C32" s="113"/>
      <c r="D32" s="113"/>
      <c r="E32" s="113"/>
      <c r="F32" s="59"/>
      <c r="G32" s="52"/>
      <c r="H32" s="136"/>
      <c r="I32" s="52"/>
      <c r="J32" s="121"/>
      <c r="K32" s="124"/>
      <c r="L32" s="117"/>
      <c r="N32" s="119"/>
    </row>
    <row r="33" spans="1:39" x14ac:dyDescent="0.35">
      <c r="A33" s="112"/>
      <c r="B33" s="113"/>
      <c r="C33" s="113"/>
      <c r="D33" s="113"/>
      <c r="E33" s="113"/>
      <c r="F33" s="59"/>
      <c r="G33" s="52"/>
      <c r="H33" s="136"/>
      <c r="I33" s="52"/>
      <c r="J33" s="121"/>
      <c r="K33" s="124"/>
      <c r="L33" s="117"/>
      <c r="N33" s="119"/>
    </row>
    <row r="34" spans="1:39" ht="113.5" customHeight="1" x14ac:dyDescent="0.35">
      <c r="A34" s="112"/>
      <c r="B34" s="113"/>
      <c r="C34" s="113"/>
      <c r="D34" s="113"/>
      <c r="E34" s="113"/>
      <c r="F34" s="59"/>
      <c r="G34" s="52"/>
      <c r="H34" s="136"/>
      <c r="I34" s="52"/>
      <c r="J34" s="122"/>
      <c r="K34" s="125"/>
      <c r="L34" s="118"/>
      <c r="N34" s="119"/>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243</v>
      </c>
    </row>
    <row r="39" spans="1:39" x14ac:dyDescent="0.35">
      <c r="K39" s="19"/>
    </row>
    <row r="40" spans="1:39" ht="94" customHeight="1" x14ac:dyDescent="0.35">
      <c r="A40" s="83" t="s">
        <v>87</v>
      </c>
      <c r="B40" s="51" t="s">
        <v>17</v>
      </c>
      <c r="C40" s="51" t="s">
        <v>64</v>
      </c>
      <c r="D40" s="93" t="s">
        <v>154</v>
      </c>
      <c r="E40" s="51"/>
      <c r="F40" s="51"/>
      <c r="G40" s="52"/>
      <c r="H40" s="52">
        <v>1</v>
      </c>
      <c r="I40" s="52"/>
      <c r="J40" s="77">
        <v>1</v>
      </c>
      <c r="K40" s="53">
        <f>H40*J40</f>
        <v>1</v>
      </c>
      <c r="L40" s="70">
        <v>2</v>
      </c>
      <c r="N40" s="18" t="s">
        <v>224</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234</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225</v>
      </c>
    </row>
    <row r="45" spans="1:39" ht="9.65" customHeight="1" x14ac:dyDescent="0.35">
      <c r="B45" s="12"/>
      <c r="D45" s="12"/>
      <c r="E45" s="12"/>
      <c r="F45" s="12"/>
      <c r="K45" s="19"/>
      <c r="L45" s="20"/>
    </row>
    <row r="46" spans="1:39" ht="130.5" customHeight="1" x14ac:dyDescent="0.35">
      <c r="A46" s="83" t="s">
        <v>106</v>
      </c>
      <c r="B46" s="61" t="s">
        <v>110</v>
      </c>
      <c r="C46" s="61" t="s">
        <v>111</v>
      </c>
      <c r="D46" s="61" t="s">
        <v>112</v>
      </c>
      <c r="E46" s="51"/>
      <c r="F46" s="51"/>
      <c r="G46" s="52"/>
      <c r="H46" s="52">
        <v>1</v>
      </c>
      <c r="I46" s="52"/>
      <c r="J46" s="77">
        <v>2</v>
      </c>
      <c r="K46" s="53">
        <f>H46*J46</f>
        <v>2</v>
      </c>
      <c r="L46" s="70">
        <v>2</v>
      </c>
      <c r="N46" s="18" t="s">
        <v>244</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54.5" customHeight="1" x14ac:dyDescent="0.35">
      <c r="A50" s="83" t="s">
        <v>160</v>
      </c>
      <c r="B50" s="84" t="s">
        <v>156</v>
      </c>
      <c r="C50" s="84" t="s">
        <v>157</v>
      </c>
      <c r="D50" s="85" t="s">
        <v>158</v>
      </c>
      <c r="E50" s="85" t="s">
        <v>159</v>
      </c>
      <c r="F50" s="52"/>
      <c r="G50" s="52"/>
      <c r="H50" s="52">
        <v>2</v>
      </c>
      <c r="I50" s="52"/>
      <c r="J50" s="77">
        <v>2</v>
      </c>
      <c r="K50" s="53">
        <f>H50*J50</f>
        <v>4</v>
      </c>
      <c r="L50" s="70">
        <f>6</f>
        <v>6</v>
      </c>
      <c r="N50" s="18" t="s">
        <v>245</v>
      </c>
    </row>
    <row r="51" spans="1:14" ht="9.65" customHeight="1" x14ac:dyDescent="0.35">
      <c r="K51" s="19"/>
    </row>
    <row r="52" spans="1:14" ht="139" customHeight="1" x14ac:dyDescent="0.35">
      <c r="A52" s="83" t="s">
        <v>134</v>
      </c>
      <c r="B52" s="52"/>
      <c r="C52" s="51"/>
      <c r="D52" s="51"/>
      <c r="E52" s="51"/>
      <c r="F52" s="51"/>
      <c r="G52" s="52"/>
      <c r="H52" s="52">
        <v>2</v>
      </c>
      <c r="I52" s="52"/>
      <c r="J52" s="77"/>
      <c r="K52" s="53">
        <f>MIN(18,K54*2+K56*2+K58*2+K60*2+K62*2)</f>
        <v>18</v>
      </c>
      <c r="L52" s="70">
        <v>18</v>
      </c>
      <c r="N52" s="18" t="s">
        <v>237</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246</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222</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247</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226</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227</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248</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249</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223</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229</v>
      </c>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t="s">
        <v>250</v>
      </c>
    </row>
    <row r="76" spans="1:14" ht="12" customHeight="1" x14ac:dyDescent="0.35">
      <c r="K76" s="19"/>
    </row>
    <row r="77" spans="1:14" ht="175.5" customHeight="1" x14ac:dyDescent="0.35">
      <c r="A77" s="86" t="s">
        <v>103</v>
      </c>
      <c r="B77" s="92" t="s">
        <v>188</v>
      </c>
      <c r="C77" s="91" t="s">
        <v>189</v>
      </c>
      <c r="D77" s="92" t="s">
        <v>190</v>
      </c>
      <c r="E77" s="55"/>
      <c r="F77" s="55"/>
      <c r="G77" s="54"/>
      <c r="H77" s="54">
        <v>0</v>
      </c>
      <c r="I77" s="54"/>
      <c r="J77" s="77">
        <v>2</v>
      </c>
      <c r="K77" s="80">
        <f>H77*J77</f>
        <v>0</v>
      </c>
      <c r="L77" s="82"/>
      <c r="N77" s="18" t="s">
        <v>251</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252</v>
      </c>
    </row>
    <row r="80" spans="1:14" s="22" customFormat="1" ht="8.15"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1</v>
      </c>
      <c r="K81" s="80">
        <f>H81*J81</f>
        <v>0</v>
      </c>
      <c r="L81" s="81"/>
      <c r="N81" s="25" t="s">
        <v>253</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254</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255</v>
      </c>
    </row>
    <row r="86" spans="1:14" x14ac:dyDescent="0.35">
      <c r="K86" s="19"/>
    </row>
    <row r="87" spans="1:14" ht="65.150000000000006" customHeight="1" x14ac:dyDescent="0.35">
      <c r="A87" s="83" t="s">
        <v>194</v>
      </c>
      <c r="B87" s="52" t="s">
        <v>23</v>
      </c>
      <c r="C87" s="52"/>
      <c r="D87" s="62" t="s">
        <v>84</v>
      </c>
      <c r="E87" s="52"/>
      <c r="F87" s="52"/>
      <c r="G87" s="52"/>
      <c r="H87" s="52">
        <v>1</v>
      </c>
      <c r="I87" s="52"/>
      <c r="J87" s="77">
        <v>2</v>
      </c>
      <c r="K87" s="53">
        <f>H87*J87</f>
        <v>2</v>
      </c>
      <c r="L87" s="70">
        <v>2</v>
      </c>
      <c r="N87" s="18" t="s">
        <v>256</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257</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231</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230</v>
      </c>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v>2</v>
      </c>
      <c r="K97" s="80">
        <f>H97*J97</f>
        <v>0</v>
      </c>
      <c r="L97" s="81"/>
      <c r="N97" s="25" t="s">
        <v>235</v>
      </c>
    </row>
    <row r="98" spans="1:121" ht="15.65" customHeight="1" x14ac:dyDescent="0.35">
      <c r="K98" s="19"/>
    </row>
    <row r="99" spans="1:121" ht="150" customHeight="1" x14ac:dyDescent="0.35">
      <c r="A99" s="83" t="s">
        <v>197</v>
      </c>
      <c r="B99" s="93" t="s">
        <v>198</v>
      </c>
      <c r="C99" s="93" t="s">
        <v>199</v>
      </c>
      <c r="D99" s="93" t="s">
        <v>200</v>
      </c>
      <c r="E99" s="93" t="s">
        <v>201</v>
      </c>
      <c r="F99" s="51"/>
      <c r="G99" s="52"/>
      <c r="H99" s="52">
        <v>1</v>
      </c>
      <c r="I99" s="52"/>
      <c r="J99" s="77">
        <v>3</v>
      </c>
      <c r="K99" s="53">
        <f>H99*J99</f>
        <v>3</v>
      </c>
      <c r="L99" s="70">
        <f>3</f>
        <v>3</v>
      </c>
      <c r="N99" s="18" t="s">
        <v>258</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259</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260</v>
      </c>
    </row>
    <row r="106" spans="1:121" x14ac:dyDescent="0.35">
      <c r="K106" s="19"/>
    </row>
    <row r="107" spans="1:121" ht="92.25" customHeight="1" x14ac:dyDescent="0.35">
      <c r="A107" s="83" t="s">
        <v>99</v>
      </c>
      <c r="B107" s="52" t="s">
        <v>56</v>
      </c>
      <c r="C107" s="51" t="s">
        <v>95</v>
      </c>
      <c r="D107" s="51"/>
      <c r="E107" s="51"/>
      <c r="F107" s="51"/>
      <c r="G107" s="52"/>
      <c r="H107" s="52">
        <v>1</v>
      </c>
      <c r="I107" s="52"/>
      <c r="J107" s="77">
        <v>1</v>
      </c>
      <c r="K107" s="53">
        <f>H107*J107</f>
        <v>1</v>
      </c>
      <c r="L107" s="70">
        <v>1</v>
      </c>
      <c r="N107" s="18" t="s">
        <v>236</v>
      </c>
    </row>
    <row r="108" spans="1:121" x14ac:dyDescent="0.35">
      <c r="K108" s="19"/>
    </row>
    <row r="109" spans="1:121" ht="129" customHeight="1" x14ac:dyDescent="0.35">
      <c r="A109" s="133" t="s">
        <v>207</v>
      </c>
      <c r="B109" s="135" t="s">
        <v>216</v>
      </c>
      <c r="C109" s="137" t="s">
        <v>217</v>
      </c>
      <c r="D109" s="137" t="s">
        <v>219</v>
      </c>
      <c r="E109" s="137" t="s">
        <v>218</v>
      </c>
      <c r="F109" s="52"/>
      <c r="G109" s="52"/>
      <c r="H109" s="52">
        <v>1</v>
      </c>
      <c r="I109" s="52"/>
      <c r="J109" s="120">
        <v>1</v>
      </c>
      <c r="K109" s="72">
        <f>H109*J109</f>
        <v>1</v>
      </c>
      <c r="L109" s="73" t="s">
        <v>132</v>
      </c>
      <c r="N109" s="131" t="s">
        <v>261</v>
      </c>
    </row>
    <row r="110" spans="1:121" ht="93.65" customHeight="1" x14ac:dyDescent="0.35">
      <c r="A110" s="134"/>
      <c r="B110" s="135"/>
      <c r="C110" s="137"/>
      <c r="D110" s="137"/>
      <c r="E110" s="137"/>
      <c r="F110" s="52"/>
      <c r="G110" s="52"/>
      <c r="H110" s="52"/>
      <c r="I110" s="52"/>
      <c r="J110" s="122"/>
      <c r="K110" s="74"/>
      <c r="L110" s="75"/>
      <c r="N110" s="132"/>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262</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263</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n/tbGJrHartgjPfOCYEaXyjEj4MiwkMyPvPDBj0+txfyQ7xjQEbLlIXcDc8lMnBTApzNxc82scROiRCZYk8lSA==" saltValue="7lNCM6R0CerlkXa1saHNyw==" spinCount="100000" sheet="1" selectLockedCells="1"/>
  <mergeCells count="27">
    <mergeCell ref="L2:L4"/>
    <mergeCell ref="J109:J110"/>
    <mergeCell ref="N109:N110"/>
    <mergeCell ref="A109:A110"/>
    <mergeCell ref="B109:B110"/>
    <mergeCell ref="D29:D34"/>
    <mergeCell ref="E29:E34"/>
    <mergeCell ref="H29:H34"/>
    <mergeCell ref="E109:E110"/>
    <mergeCell ref="C109:C110"/>
    <mergeCell ref="D109:D110"/>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6059F8-C455-480D-9A83-7AD58FDD9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2025-11-12T15:18:22Z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